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Helle\TLK.DK\"/>
    </mc:Choice>
  </mc:AlternateContent>
  <bookViews>
    <workbookView xWindow="0" yWindow="0" windowWidth="21600" windowHeight="9585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externalReferences>
    <externalReference r:id="rId17"/>
  </externalReferences>
  <calcPr calcId="152511"/>
</workbook>
</file>

<file path=xl/calcChain.xml><?xml version="1.0" encoding="utf-8"?>
<calcChain xmlns="http://schemas.openxmlformats.org/spreadsheetml/2006/main">
  <c r="U11" i="1" l="1"/>
  <c r="T11" i="1"/>
  <c r="S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U10" i="1"/>
  <c r="T10" i="1"/>
  <c r="S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U9" i="1"/>
  <c r="T9" i="1"/>
  <c r="S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U8" i="1"/>
  <c r="T8" i="1"/>
  <c r="S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U7" i="1"/>
  <c r="T7" i="1"/>
  <c r="S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U6" i="1"/>
  <c r="T6" i="1"/>
  <c r="S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U5" i="1"/>
  <c r="T5" i="1"/>
  <c r="S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U4" i="1"/>
  <c r="T4" i="1"/>
  <c r="S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U2" i="1"/>
  <c r="T2" i="1"/>
  <c r="S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<sst xmlns="http://schemas.openxmlformats.org/spreadsheetml/2006/main" count="22" uniqueCount="22">
  <si>
    <t>Lejernavn</t>
  </si>
  <si>
    <t>Adresse</t>
  </si>
  <si>
    <t>Etage</t>
  </si>
  <si>
    <t>By</t>
  </si>
  <si>
    <t>Bruttoetageareal</t>
  </si>
  <si>
    <t>Vurderingsleje</t>
  </si>
  <si>
    <t>Forhøjelse</t>
  </si>
  <si>
    <t>Førleje</t>
  </si>
  <si>
    <t>Nyleje</t>
  </si>
  <si>
    <t>Omkbestleje</t>
  </si>
  <si>
    <t>Udvendigvedl</t>
  </si>
  <si>
    <t>Indvendigvedl</t>
  </si>
  <si>
    <t>Acontovarme</t>
  </si>
  <si>
    <t>Månedsbetaling</t>
  </si>
  <si>
    <t>Tekstforhøj1</t>
  </si>
  <si>
    <t>Tekstforhøj2</t>
  </si>
  <si>
    <t>Tekstforhøj3</t>
  </si>
  <si>
    <t>Tekstforhøj4</t>
  </si>
  <si>
    <t>Beløbforhøj1</t>
  </si>
  <si>
    <t>Beløbforhøj2</t>
  </si>
  <si>
    <t>Beløbforhøj3</t>
  </si>
  <si>
    <t>Beløbforhøj4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</si>
</sst>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0"/>
      <name val="Dutch"/>
    </font>
    <font>
      <sz val="10"/>
      <name val="Dutch"/>
    </font>
    <font>
      <sz val="11"/>
      <name val="Times New Roman"/>
      <family val="1"/>
    </font>
    <font>
      <sz val="8"/>
      <name val="Dutch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5" fontId="2" fillId="0" borderId="0" xfId="1" applyNumberFormat="1" applyFont="1"/>
    <xf numFmtId="49" fontId="2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lene/Lejeforh&#248;jelser/H.%20Pontoppidansgade%2020,%208000%20&#197;rhus%20C/Lejeforh&#248;jelse%20&#229;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gningsskema"/>
      <sheetName val="Budget"/>
      <sheetName val="Skatter"/>
      <sheetName val="Afgifter"/>
      <sheetName val="Henlæggelser"/>
      <sheetName val="Øvrige beregninger"/>
      <sheetName val="Vedligehold.regnskab 2004-2005"/>
      <sheetName val="Gem i ny Flettefil.xls"/>
    </sheetNames>
    <sheetDataSet>
      <sheetData sheetId="0">
        <row r="2">
          <cell r="H2" t="str">
            <v xml:space="preserve">Pontoppidansgade 20, </v>
          </cell>
          <cell r="O2" t="str">
            <v>8000 Århus C</v>
          </cell>
        </row>
        <row r="7">
          <cell r="R7" t="str">
            <v>Tidli</v>
          </cell>
          <cell r="V7" t="str">
            <v>Separat</v>
          </cell>
        </row>
        <row r="8">
          <cell r="R8" t="str">
            <v xml:space="preserve">gere </v>
          </cell>
          <cell r="T8" t="str">
            <v>Anten</v>
          </cell>
          <cell r="V8" t="str">
            <v xml:space="preserve"> forbed</v>
          </cell>
        </row>
        <row r="9">
          <cell r="R9" t="str">
            <v>forbed.</v>
          </cell>
          <cell r="T9" t="str">
            <v>nebud</v>
          </cell>
          <cell r="V9" t="str">
            <v>rings</v>
          </cell>
        </row>
        <row r="10">
          <cell r="R10" t="str">
            <v>forhøj.</v>
          </cell>
          <cell r="T10" t="str">
            <v>get</v>
          </cell>
          <cell r="V10" t="str">
            <v>forhøj.</v>
          </cell>
        </row>
        <row r="12">
          <cell r="B12" t="str">
            <v>st.tv.</v>
          </cell>
          <cell r="C12" t="str">
            <v>Varsles ikke</v>
          </cell>
          <cell r="D12">
            <v>81</v>
          </cell>
          <cell r="F12">
            <v>26858</v>
          </cell>
          <cell r="H12">
            <v>1012.4341993440175</v>
          </cell>
          <cell r="J12">
            <v>27870.434199344018</v>
          </cell>
          <cell r="L12">
            <v>1391.036183278668</v>
          </cell>
          <cell r="N12">
            <v>0</v>
          </cell>
          <cell r="P12">
            <v>931.5</v>
          </cell>
          <cell r="R12">
            <v>0</v>
          </cell>
          <cell r="T12">
            <v>0</v>
          </cell>
          <cell r="V12">
            <v>0</v>
          </cell>
          <cell r="X12">
            <v>500</v>
          </cell>
          <cell r="AA12">
            <v>2822.536183278668</v>
          </cell>
          <cell r="AC12">
            <v>81</v>
          </cell>
        </row>
        <row r="13">
          <cell r="B13" t="str">
            <v>st.th.</v>
          </cell>
          <cell r="C13" t="str">
            <v>Laura Damgaard Nielsen</v>
          </cell>
          <cell r="D13">
            <v>81</v>
          </cell>
          <cell r="F13">
            <v>29774</v>
          </cell>
          <cell r="H13">
            <v>1093.4341993440175</v>
          </cell>
          <cell r="J13">
            <v>30867.434199344018</v>
          </cell>
          <cell r="L13">
            <v>1391.036183278668</v>
          </cell>
          <cell r="N13">
            <v>249.75</v>
          </cell>
          <cell r="P13">
            <v>931.5</v>
          </cell>
          <cell r="R13">
            <v>580</v>
          </cell>
          <cell r="T13">
            <v>0</v>
          </cell>
          <cell r="V13">
            <v>43</v>
          </cell>
          <cell r="X13">
            <v>500</v>
          </cell>
          <cell r="AA13">
            <v>3695.286183278668</v>
          </cell>
          <cell r="AC13">
            <v>81</v>
          </cell>
        </row>
        <row r="14">
          <cell r="B14" t="str">
            <v>1.tv.</v>
          </cell>
          <cell r="C14" t="str">
            <v>Vibeke Benner</v>
          </cell>
          <cell r="D14">
            <v>86</v>
          </cell>
          <cell r="F14">
            <v>31612</v>
          </cell>
          <cell r="H14">
            <v>1160.8313721430313</v>
          </cell>
          <cell r="J14">
            <v>32772.831372143031</v>
          </cell>
          <cell r="L14">
            <v>1476.9026143452525</v>
          </cell>
          <cell r="N14">
            <v>265.16666666666669</v>
          </cell>
          <cell r="P14">
            <v>989</v>
          </cell>
          <cell r="R14">
            <v>698</v>
          </cell>
          <cell r="T14">
            <v>0</v>
          </cell>
          <cell r="V14">
            <v>793</v>
          </cell>
          <cell r="X14">
            <v>500</v>
          </cell>
          <cell r="AA14">
            <v>4722.069281011919</v>
          </cell>
          <cell r="AC14">
            <v>86</v>
          </cell>
        </row>
        <row r="15">
          <cell r="B15" t="str">
            <v>1.th.</v>
          </cell>
          <cell r="C15" t="str">
            <v>Varsles ikke</v>
          </cell>
          <cell r="D15">
            <v>86</v>
          </cell>
          <cell r="F15">
            <v>31612</v>
          </cell>
          <cell r="H15">
            <v>1160.8313721430313</v>
          </cell>
          <cell r="J15">
            <v>32772.831372143031</v>
          </cell>
          <cell r="L15">
            <v>1476.9026143452525</v>
          </cell>
          <cell r="N15">
            <v>265.16666666666669</v>
          </cell>
          <cell r="P15">
            <v>989</v>
          </cell>
          <cell r="R15">
            <v>698</v>
          </cell>
          <cell r="T15">
            <v>0</v>
          </cell>
          <cell r="V15">
            <v>0</v>
          </cell>
          <cell r="X15">
            <v>500</v>
          </cell>
          <cell r="AA15">
            <v>3929.069281011919</v>
          </cell>
          <cell r="AC15">
            <v>86</v>
          </cell>
        </row>
        <row r="16">
          <cell r="B16" t="str">
            <v>2.tv.</v>
          </cell>
          <cell r="C16" t="str">
            <v>Jacob Larsen</v>
          </cell>
          <cell r="D16">
            <v>86</v>
          </cell>
          <cell r="F16">
            <v>31612</v>
          </cell>
          <cell r="H16">
            <v>1160.8313721430313</v>
          </cell>
          <cell r="J16">
            <v>32772.831372143031</v>
          </cell>
          <cell r="L16">
            <v>1476.9026143452525</v>
          </cell>
          <cell r="N16">
            <v>265.16666666666669</v>
          </cell>
          <cell r="P16">
            <v>989</v>
          </cell>
          <cell r="R16">
            <v>1050</v>
          </cell>
          <cell r="T16">
            <v>0</v>
          </cell>
          <cell r="V16">
            <v>0</v>
          </cell>
          <cell r="X16">
            <v>500</v>
          </cell>
          <cell r="AA16">
            <v>4281.069281011919</v>
          </cell>
          <cell r="AC16">
            <v>86</v>
          </cell>
        </row>
        <row r="17">
          <cell r="B17" t="str">
            <v>2.th.</v>
          </cell>
          <cell r="C17" t="str">
            <v>Lars Albæk</v>
          </cell>
          <cell r="D17">
            <v>86</v>
          </cell>
          <cell r="F17">
            <v>31612</v>
          </cell>
          <cell r="H17">
            <v>1160.8313721430313</v>
          </cell>
          <cell r="J17">
            <v>32772.831372143031</v>
          </cell>
          <cell r="L17">
            <v>1476.9026143452525</v>
          </cell>
          <cell r="N17">
            <v>265.16666666666669</v>
          </cell>
          <cell r="P17">
            <v>989</v>
          </cell>
          <cell r="R17">
            <v>698</v>
          </cell>
          <cell r="T17">
            <v>0</v>
          </cell>
          <cell r="V17">
            <v>174</v>
          </cell>
          <cell r="X17">
            <v>500</v>
          </cell>
          <cell r="AA17">
            <v>4103.069281011919</v>
          </cell>
          <cell r="AC17">
            <v>86</v>
          </cell>
        </row>
        <row r="18">
          <cell r="B18" t="str">
            <v>3.tv.</v>
          </cell>
          <cell r="C18" t="str">
            <v>Birgitte Damgaard Nielsen</v>
          </cell>
          <cell r="D18">
            <v>86</v>
          </cell>
          <cell r="F18">
            <v>31612</v>
          </cell>
          <cell r="H18">
            <v>1160.8313721430313</v>
          </cell>
          <cell r="J18">
            <v>32772.831372143031</v>
          </cell>
          <cell r="L18">
            <v>1476.9026143452525</v>
          </cell>
          <cell r="N18">
            <v>265.16666666666669</v>
          </cell>
          <cell r="P18">
            <v>989</v>
          </cell>
          <cell r="R18">
            <v>741</v>
          </cell>
          <cell r="T18">
            <v>0</v>
          </cell>
          <cell r="V18">
            <v>0</v>
          </cell>
          <cell r="X18">
            <v>500</v>
          </cell>
          <cell r="AA18">
            <v>3972.069281011919</v>
          </cell>
          <cell r="AC18">
            <v>86</v>
          </cell>
        </row>
        <row r="19">
          <cell r="B19" t="str">
            <v>3.th.</v>
          </cell>
          <cell r="C19" t="str">
            <v>Kirsten Bøving</v>
          </cell>
          <cell r="D19">
            <v>86</v>
          </cell>
          <cell r="F19">
            <v>31612</v>
          </cell>
          <cell r="H19">
            <v>1160.8313721430313</v>
          </cell>
          <cell r="J19">
            <v>32772.831372143031</v>
          </cell>
          <cell r="L19">
            <v>1476.9026143452525</v>
          </cell>
          <cell r="N19">
            <v>265.16666666666669</v>
          </cell>
          <cell r="P19">
            <v>989</v>
          </cell>
          <cell r="R19">
            <v>643</v>
          </cell>
          <cell r="T19">
            <v>0</v>
          </cell>
          <cell r="V19">
            <v>0</v>
          </cell>
          <cell r="X19">
            <v>500</v>
          </cell>
          <cell r="AA19">
            <v>3874.069281011919</v>
          </cell>
          <cell r="AC19">
            <v>86</v>
          </cell>
        </row>
        <row r="20">
          <cell r="B20" t="str">
            <v>4.tv.</v>
          </cell>
          <cell r="C20" t="str">
            <v>Marianne Engsted</v>
          </cell>
          <cell r="D20">
            <v>79</v>
          </cell>
          <cell r="F20">
            <v>29039</v>
          </cell>
          <cell r="H20">
            <v>1066.2753302244055</v>
          </cell>
          <cell r="J20">
            <v>30105.275330224405</v>
          </cell>
          <cell r="L20">
            <v>1356.6896108520341</v>
          </cell>
          <cell r="N20">
            <v>243.58333333333334</v>
          </cell>
          <cell r="P20">
            <v>908.5</v>
          </cell>
          <cell r="R20">
            <v>723</v>
          </cell>
          <cell r="T20">
            <v>0</v>
          </cell>
          <cell r="V20">
            <v>0</v>
          </cell>
          <cell r="X20">
            <v>500</v>
          </cell>
          <cell r="AA20">
            <v>3731.7729441853671</v>
          </cell>
          <cell r="AC20">
            <v>79</v>
          </cell>
        </row>
        <row r="21">
          <cell r="B21" t="str">
            <v>4.th.</v>
          </cell>
          <cell r="C21" t="str">
            <v>Henrik Mølgaard Frandsen</v>
          </cell>
          <cell r="D21">
            <v>79</v>
          </cell>
          <cell r="F21">
            <v>26195</v>
          </cell>
          <cell r="H21">
            <v>987.27533022440912</v>
          </cell>
          <cell r="J21">
            <v>27182.275330224409</v>
          </cell>
          <cell r="L21">
            <v>1356.6896108520341</v>
          </cell>
          <cell r="N21">
            <v>0</v>
          </cell>
          <cell r="P21">
            <v>908.5</v>
          </cell>
          <cell r="R21">
            <v>724</v>
          </cell>
          <cell r="T21">
            <v>0</v>
          </cell>
          <cell r="V21">
            <v>127</v>
          </cell>
          <cell r="X21">
            <v>500</v>
          </cell>
          <cell r="AA21">
            <v>3616.1896108520341</v>
          </cell>
          <cell r="AC21">
            <v>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G20" sqref="G20"/>
    </sheetView>
  </sheetViews>
  <sheetFormatPr defaultRowHeight="12.75"/>
  <sheetData>
    <row r="1" spans="1:24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/>
      <c r="X1" s="1"/>
    </row>
    <row r="2" spans="1:24" ht="15">
      <c r="A2" s="1" t="str">
        <f>[1]Beregningsskema!C12</f>
        <v>Varsles ikke</v>
      </c>
      <c r="B2" s="1" t="str">
        <f>[1]Beregningsskema!$H$2</f>
        <v xml:space="preserve">Pontoppidansgade 20, </v>
      </c>
      <c r="C2" s="1" t="str">
        <f>[1]Beregningsskema!B12</f>
        <v>st.tv.</v>
      </c>
      <c r="D2" s="1" t="str">
        <f>[1]Beregningsskema!$O$2</f>
        <v>8000 Århus C</v>
      </c>
      <c r="E2" s="2">
        <f>[1]Beregningsskema!AC12</f>
        <v>81</v>
      </c>
      <c r="F2" s="2">
        <f>ROUND([1]Beregningsskema!D12,0)</f>
        <v>81</v>
      </c>
      <c r="G2" s="2">
        <f>ROUND([1]Beregningsskema!H12,0)</f>
        <v>1012</v>
      </c>
      <c r="H2" s="2">
        <f>ROUND([1]Beregningsskema!F12,0)</f>
        <v>26858</v>
      </c>
      <c r="I2" s="2">
        <f>ROUND([1]Beregningsskema!J12,0)</f>
        <v>27870</v>
      </c>
      <c r="J2" s="2">
        <f>ROUND([1]Beregningsskema!L12,0)</f>
        <v>1391</v>
      </c>
      <c r="K2" s="2">
        <f>ROUND([1]Beregningsskema!P12,0)</f>
        <v>932</v>
      </c>
      <c r="L2" s="2">
        <f>ROUND([1]Beregningsskema!N12,0)</f>
        <v>0</v>
      </c>
      <c r="M2" s="2">
        <f>ROUND([1]Beregningsskema!X12,0)</f>
        <v>500</v>
      </c>
      <c r="N2" s="2">
        <f>ROUND([1]Beregningsskema!AA12,0)</f>
        <v>2823</v>
      </c>
      <c r="O2" s="3" t="str">
        <f>CONCATENATE([1]Beregningsskema!$R$7, [1]Beregningsskema!$R$8,[1]Beregningsskema!$R$9,[1]Beregningsskema!$R$10)</f>
        <v>Tidligere forbed.forhøj.</v>
      </c>
      <c r="P2" s="3" t="str">
        <f>CONCATENATE([1]Beregningsskema!$T$7,[1]Beregningsskema!$T$8,[1]Beregningsskema!$T$9,[1]Beregningsskema!$T$10)</f>
        <v>Antennebudget</v>
      </c>
      <c r="Q2" s="3" t="str">
        <f>CONCATENATE([1]Beregningsskema!$V$7,[1]Beregningsskema!$V$8,[1]Beregningsskema!$V$9,[1]Beregningsskema!$V$10)</f>
        <v>Separat forbedringsforhøj.</v>
      </c>
      <c r="R2" s="3"/>
      <c r="S2" s="2">
        <f>ROUND([1]Beregningsskema!R12,0)</f>
        <v>0</v>
      </c>
      <c r="T2" s="2">
        <f>ROUND([1]Beregningsskema!T12,0)</f>
        <v>0</v>
      </c>
      <c r="U2" s="2">
        <f>ROUND([1]Beregningsskema!V12,0)</f>
        <v>0</v>
      </c>
      <c r="V2" s="3"/>
      <c r="W2" s="1"/>
      <c r="X2" s="1"/>
    </row>
    <row r="3" spans="1:24" ht="15">
      <c r="A3" s="1" t="str">
        <f>[1]Beregningsskema!C13</f>
        <v>Laura Damgaard Nielsen</v>
      </c>
      <c r="B3" s="1" t="str">
        <f>[1]Beregningsskema!$H$2</f>
        <v xml:space="preserve">Pontoppidansgade 20, </v>
      </c>
      <c r="C3" s="1" t="str">
        <f>[1]Beregningsskema!B13</f>
        <v>st.th.</v>
      </c>
      <c r="D3" s="1" t="str">
        <f>[1]Beregningsskema!$O$2</f>
        <v>8000 Århus C</v>
      </c>
      <c r="E3" s="2">
        <f>[1]Beregningsskema!AC13</f>
        <v>81</v>
      </c>
      <c r="F3" s="2">
        <f>ROUND([1]Beregningsskema!D13,2)</f>
        <v>81</v>
      </c>
      <c r="G3" s="2">
        <f>ROUND([1]Beregningsskema!H13,0)</f>
        <v>1093</v>
      </c>
      <c r="H3" s="2">
        <f>ROUND([1]Beregningsskema!F13,0)</f>
        <v>29774</v>
      </c>
      <c r="I3" s="2">
        <f>ROUND([1]Beregningsskema!J13,0)</f>
        <v>30867</v>
      </c>
      <c r="J3" s="2">
        <f>ROUND([1]Beregningsskema!L13,0)</f>
        <v>1391</v>
      </c>
      <c r="K3" s="2">
        <f>ROUND([1]Beregningsskema!P13,0)</f>
        <v>932</v>
      </c>
      <c r="L3" s="2">
        <f>ROUND([1]Beregningsskema!N13,0)</f>
        <v>250</v>
      </c>
      <c r="M3" s="2">
        <f>ROUND([1]Beregningsskema!X13,0)</f>
        <v>500</v>
      </c>
      <c r="N3" s="2">
        <f>ROUND([1]Beregningsskema!AA13,0)</f>
        <v>3695</v>
      </c>
      <c r="O3" s="3" t="str">
        <f>CONCATENATE([1]Beregningsskema!$R$7, [1]Beregningsskema!$R$8,[1]Beregningsskema!$R$9,[1]Beregningsskema!$R$10)</f>
        <v>Tidligere forbed.forhøj.</v>
      </c>
      <c r="P3" s="3" t="str">
        <f>CONCATENATE([1]Beregningsskema!$T$7,[1]Beregningsskema!$T$8,[1]Beregningsskema!$T$9,[1]Beregningsskema!$T$10)</f>
        <v>Antennebudget</v>
      </c>
      <c r="Q3" s="3" t="str">
        <f>CONCATENATE([1]Beregningsskema!$V$7,[1]Beregningsskema!$V$8,[1]Beregningsskema!$V$9,[1]Beregningsskema!$V$10)</f>
        <v>Separat forbedringsforhøj.</v>
      </c>
      <c r="R3" s="3"/>
      <c r="S3" s="2">
        <f>ROUND([1]Beregningsskema!R13,0)</f>
        <v>580</v>
      </c>
      <c r="T3" s="2">
        <f>ROUND([1]Beregningsskema!T13,0)</f>
        <v>0</v>
      </c>
      <c r="U3" s="2">
        <f>ROUND([1]Beregningsskema!V13,0)</f>
        <v>43</v>
      </c>
      <c r="V3" s="3"/>
      <c r="W3" s="1"/>
      <c r="X3" s="1"/>
    </row>
    <row r="4" spans="1:24" ht="15">
      <c r="A4" s="1" t="str">
        <f>[1]Beregningsskema!C14</f>
        <v>Vibeke Benner</v>
      </c>
      <c r="B4" s="1" t="str">
        <f>[1]Beregningsskema!$H$2</f>
        <v xml:space="preserve">Pontoppidansgade 20, </v>
      </c>
      <c r="C4" s="1" t="str">
        <f>[1]Beregningsskema!B14</f>
        <v>1.tv.</v>
      </c>
      <c r="D4" s="1" t="str">
        <f>[1]Beregningsskema!$O$2</f>
        <v>8000 Århus C</v>
      </c>
      <c r="E4" s="2">
        <f>[1]Beregningsskema!AC14</f>
        <v>86</v>
      </c>
      <c r="F4" s="2">
        <f>ROUND([1]Beregningsskema!D14,2)</f>
        <v>86</v>
      </c>
      <c r="G4" s="2">
        <f>ROUND([1]Beregningsskema!H14,0)</f>
        <v>1161</v>
      </c>
      <c r="H4" s="2">
        <f>ROUND([1]Beregningsskema!F14,0)</f>
        <v>31612</v>
      </c>
      <c r="I4" s="2">
        <f>ROUND([1]Beregningsskema!J14,0)</f>
        <v>32773</v>
      </c>
      <c r="J4" s="2">
        <f>ROUND([1]Beregningsskema!L14,0)</f>
        <v>1477</v>
      </c>
      <c r="K4" s="2">
        <f>ROUND([1]Beregningsskema!P14,0)</f>
        <v>989</v>
      </c>
      <c r="L4" s="2">
        <f>ROUND([1]Beregningsskema!N14,0)</f>
        <v>265</v>
      </c>
      <c r="M4" s="2">
        <f>ROUND([1]Beregningsskema!X14,0)</f>
        <v>500</v>
      </c>
      <c r="N4" s="2">
        <f>ROUND([1]Beregningsskema!AA14,0)</f>
        <v>4722</v>
      </c>
      <c r="O4" s="3" t="str">
        <f>CONCATENATE([1]Beregningsskema!$R$7, [1]Beregningsskema!$R$8,[1]Beregningsskema!$R$9,[1]Beregningsskema!$R$10)</f>
        <v>Tidligere forbed.forhøj.</v>
      </c>
      <c r="P4" s="3" t="str">
        <f>CONCATENATE([1]Beregningsskema!$T$7,[1]Beregningsskema!$T$8,[1]Beregningsskema!$T$9,[1]Beregningsskema!$T$10)</f>
        <v>Antennebudget</v>
      </c>
      <c r="Q4" s="3" t="str">
        <f>CONCATENATE([1]Beregningsskema!$V$7,[1]Beregningsskema!$V$8,[1]Beregningsskema!$V$9,[1]Beregningsskema!$V$10)</f>
        <v>Separat forbedringsforhøj.</v>
      </c>
      <c r="R4" s="3"/>
      <c r="S4" s="2">
        <f>ROUND([1]Beregningsskema!R14,0)</f>
        <v>698</v>
      </c>
      <c r="T4" s="2">
        <f>ROUND([1]Beregningsskema!T14,0)</f>
        <v>0</v>
      </c>
      <c r="U4" s="2">
        <f>ROUND([1]Beregningsskema!V14,0)</f>
        <v>793</v>
      </c>
      <c r="V4" s="3"/>
      <c r="W4" s="1"/>
      <c r="X4" s="1"/>
    </row>
    <row r="5" spans="1:24" ht="15">
      <c r="A5" s="1" t="str">
        <f>[1]Beregningsskema!C15</f>
        <v>Varsles ikke</v>
      </c>
      <c r="B5" s="1" t="str">
        <f>[1]Beregningsskema!$H$2</f>
        <v xml:space="preserve">Pontoppidansgade 20, </v>
      </c>
      <c r="C5" s="1" t="str">
        <f>[1]Beregningsskema!B15</f>
        <v>1.th.</v>
      </c>
      <c r="D5" s="1" t="str">
        <f>[1]Beregningsskema!$O$2</f>
        <v>8000 Århus C</v>
      </c>
      <c r="E5" s="2">
        <f>[1]Beregningsskema!AC15</f>
        <v>86</v>
      </c>
      <c r="F5" s="2">
        <f>ROUND([1]Beregningsskema!D15,2)</f>
        <v>86</v>
      </c>
      <c r="G5" s="2">
        <f>ROUND([1]Beregningsskema!H15,0)</f>
        <v>1161</v>
      </c>
      <c r="H5" s="2">
        <f>ROUND([1]Beregningsskema!F15,0)</f>
        <v>31612</v>
      </c>
      <c r="I5" s="2">
        <f>ROUND([1]Beregningsskema!J15,0)</f>
        <v>32773</v>
      </c>
      <c r="J5" s="2">
        <f>ROUND([1]Beregningsskema!L15,0)</f>
        <v>1477</v>
      </c>
      <c r="K5" s="2">
        <f>ROUND([1]Beregningsskema!P15,0)</f>
        <v>989</v>
      </c>
      <c r="L5" s="2">
        <f>ROUND([1]Beregningsskema!N15,0)</f>
        <v>265</v>
      </c>
      <c r="M5" s="2">
        <f>ROUND([1]Beregningsskema!X15,0)</f>
        <v>500</v>
      </c>
      <c r="N5" s="2">
        <f>ROUND([1]Beregningsskema!AA15,0)</f>
        <v>3929</v>
      </c>
      <c r="O5" s="3" t="str">
        <f>CONCATENATE([1]Beregningsskema!$R$7, [1]Beregningsskema!$R$8,[1]Beregningsskema!$R$9,[1]Beregningsskema!$R$10)</f>
        <v>Tidligere forbed.forhøj.</v>
      </c>
      <c r="P5" s="3" t="str">
        <f>CONCATENATE([1]Beregningsskema!$T$7,[1]Beregningsskema!$T$8,[1]Beregningsskema!$T$9,[1]Beregningsskema!$T$10)</f>
        <v>Antennebudget</v>
      </c>
      <c r="Q5" s="3" t="str">
        <f>CONCATENATE([1]Beregningsskema!$V$7,[1]Beregningsskema!$V$8,[1]Beregningsskema!$V$9,[1]Beregningsskema!$V$10)</f>
        <v>Separat forbedringsforhøj.</v>
      </c>
      <c r="R5" s="3"/>
      <c r="S5" s="2">
        <f>ROUND([1]Beregningsskema!R15,0)</f>
        <v>698</v>
      </c>
      <c r="T5" s="2">
        <f>ROUND([1]Beregningsskema!T15,0)</f>
        <v>0</v>
      </c>
      <c r="U5" s="2">
        <f>ROUND([1]Beregningsskema!V15,0)</f>
        <v>0</v>
      </c>
      <c r="V5" s="3"/>
      <c r="W5" s="1"/>
      <c r="X5" s="1"/>
    </row>
    <row r="6" spans="1:24" ht="15">
      <c r="A6" s="1" t="str">
        <f>[1]Beregningsskema!C16</f>
        <v>Jacob Larsen</v>
      </c>
      <c r="B6" s="1" t="str">
        <f>[1]Beregningsskema!$H$2</f>
        <v xml:space="preserve">Pontoppidansgade 20, </v>
      </c>
      <c r="C6" s="1" t="str">
        <f>[1]Beregningsskema!B16</f>
        <v>2.tv.</v>
      </c>
      <c r="D6" s="1" t="str">
        <f>[1]Beregningsskema!$O$2</f>
        <v>8000 Århus C</v>
      </c>
      <c r="E6" s="2">
        <f>[1]Beregningsskema!AC16</f>
        <v>86</v>
      </c>
      <c r="F6" s="2">
        <f>ROUND([1]Beregningsskema!D16,2)</f>
        <v>86</v>
      </c>
      <c r="G6" s="2">
        <f>ROUND([1]Beregningsskema!H16,0)</f>
        <v>1161</v>
      </c>
      <c r="H6" s="2">
        <f>ROUND([1]Beregningsskema!F16,0)</f>
        <v>31612</v>
      </c>
      <c r="I6" s="2">
        <f>ROUND([1]Beregningsskema!J16,0)</f>
        <v>32773</v>
      </c>
      <c r="J6" s="2">
        <f>ROUND([1]Beregningsskema!L16,0)</f>
        <v>1477</v>
      </c>
      <c r="K6" s="2">
        <f>ROUND([1]Beregningsskema!P16,0)</f>
        <v>989</v>
      </c>
      <c r="L6" s="2">
        <f>ROUND([1]Beregningsskema!N16,0)</f>
        <v>265</v>
      </c>
      <c r="M6" s="2">
        <f>ROUND([1]Beregningsskema!X16,0)</f>
        <v>500</v>
      </c>
      <c r="N6" s="2">
        <f>ROUND([1]Beregningsskema!AA16,0)</f>
        <v>4281</v>
      </c>
      <c r="O6" s="3" t="str">
        <f>CONCATENATE([1]Beregningsskema!$R$7, [1]Beregningsskema!$R$8,[1]Beregningsskema!$R$9,[1]Beregningsskema!$R$10)</f>
        <v>Tidligere forbed.forhøj.</v>
      </c>
      <c r="P6" s="3" t="str">
        <f>CONCATENATE([1]Beregningsskema!$T$7,[1]Beregningsskema!$T$8,[1]Beregningsskema!$T$9,[1]Beregningsskema!$T$10)</f>
        <v>Antennebudget</v>
      </c>
      <c r="Q6" s="3" t="str">
        <f>CONCATENATE([1]Beregningsskema!$V$7,[1]Beregningsskema!$V$8,[1]Beregningsskema!$V$9,[1]Beregningsskema!$V$10)</f>
        <v>Separat forbedringsforhøj.</v>
      </c>
      <c r="R6" s="3"/>
      <c r="S6" s="2">
        <f>ROUND([1]Beregningsskema!R16,0)</f>
        <v>1050</v>
      </c>
      <c r="T6" s="2">
        <f>ROUND([1]Beregningsskema!T16,0)</f>
        <v>0</v>
      </c>
      <c r="U6" s="2">
        <f>ROUND([1]Beregningsskema!V16,0)</f>
        <v>0</v>
      </c>
      <c r="V6" s="3"/>
      <c r="W6" s="1"/>
      <c r="X6" s="1"/>
    </row>
    <row r="7" spans="1:24" ht="15">
      <c r="A7" s="1" t="str">
        <f>[1]Beregningsskema!C17</f>
        <v>Lars Albæk</v>
      </c>
      <c r="B7" s="1" t="str">
        <f>[1]Beregningsskema!$H$2</f>
        <v xml:space="preserve">Pontoppidansgade 20, </v>
      </c>
      <c r="C7" s="1" t="str">
        <f>[1]Beregningsskema!B17</f>
        <v>2.th.</v>
      </c>
      <c r="D7" s="1" t="str">
        <f>[1]Beregningsskema!$O$2</f>
        <v>8000 Århus C</v>
      </c>
      <c r="E7" s="2">
        <f>[1]Beregningsskema!AC17</f>
        <v>86</v>
      </c>
      <c r="F7" s="2">
        <f>ROUND([1]Beregningsskema!D17,2)</f>
        <v>86</v>
      </c>
      <c r="G7" s="2">
        <f>ROUND([1]Beregningsskema!H17,0)</f>
        <v>1161</v>
      </c>
      <c r="H7" s="2">
        <f>ROUND([1]Beregningsskema!F17,0)</f>
        <v>31612</v>
      </c>
      <c r="I7" s="2">
        <f>ROUND([1]Beregningsskema!J17,0)</f>
        <v>32773</v>
      </c>
      <c r="J7" s="2">
        <f>ROUND([1]Beregningsskema!L17,0)</f>
        <v>1477</v>
      </c>
      <c r="K7" s="2">
        <f>ROUND([1]Beregningsskema!P17,0)</f>
        <v>989</v>
      </c>
      <c r="L7" s="2">
        <f>ROUND([1]Beregningsskema!N17,0)</f>
        <v>265</v>
      </c>
      <c r="M7" s="2">
        <f>ROUND([1]Beregningsskema!X17,0)</f>
        <v>500</v>
      </c>
      <c r="N7" s="2">
        <f>ROUND([1]Beregningsskema!AA17,0)</f>
        <v>4103</v>
      </c>
      <c r="O7" s="3" t="str">
        <f>CONCATENATE([1]Beregningsskema!$R$7, [1]Beregningsskema!$R$8,[1]Beregningsskema!$R$9,[1]Beregningsskema!$R$10)</f>
        <v>Tidligere forbed.forhøj.</v>
      </c>
      <c r="P7" s="3" t="str">
        <f>CONCATENATE([1]Beregningsskema!$T$7,[1]Beregningsskema!$T$8,[1]Beregningsskema!$T$9,[1]Beregningsskema!$T$10)</f>
        <v>Antennebudget</v>
      </c>
      <c r="Q7" s="3" t="str">
        <f>CONCATENATE([1]Beregningsskema!$V$7,[1]Beregningsskema!$V$8,[1]Beregningsskema!$V$9,[1]Beregningsskema!$V$10)</f>
        <v>Separat forbedringsforhøj.</v>
      </c>
      <c r="R7" s="3"/>
      <c r="S7" s="2">
        <f>ROUND([1]Beregningsskema!R17,0)</f>
        <v>698</v>
      </c>
      <c r="T7" s="2">
        <f>ROUND([1]Beregningsskema!T17,0)</f>
        <v>0</v>
      </c>
      <c r="U7" s="2">
        <f>ROUND([1]Beregningsskema!V17,0)</f>
        <v>174</v>
      </c>
      <c r="V7" s="3"/>
      <c r="W7" s="1"/>
      <c r="X7" s="1"/>
    </row>
    <row r="8" spans="1:24" ht="15">
      <c r="A8" s="1" t="str">
        <f>[1]Beregningsskema!C18</f>
        <v>Birgitte Damgaard Nielsen</v>
      </c>
      <c r="B8" s="1" t="str">
        <f>[1]Beregningsskema!$H$2</f>
        <v xml:space="preserve">Pontoppidansgade 20, </v>
      </c>
      <c r="C8" s="1" t="str">
        <f>[1]Beregningsskema!B18</f>
        <v>3.tv.</v>
      </c>
      <c r="D8" s="1" t="str">
        <f>[1]Beregningsskema!$O$2</f>
        <v>8000 Århus C</v>
      </c>
      <c r="E8" s="2">
        <f>[1]Beregningsskema!AC18</f>
        <v>86</v>
      </c>
      <c r="F8" s="2">
        <f>ROUND([1]Beregningsskema!D18,2)</f>
        <v>86</v>
      </c>
      <c r="G8" s="2">
        <f>ROUND([1]Beregningsskema!H18,0)</f>
        <v>1161</v>
      </c>
      <c r="H8" s="2">
        <f>ROUND([1]Beregningsskema!F18,0)</f>
        <v>31612</v>
      </c>
      <c r="I8" s="2">
        <f>ROUND([1]Beregningsskema!J18,0)</f>
        <v>32773</v>
      </c>
      <c r="J8" s="2">
        <f>ROUND([1]Beregningsskema!L18,0)</f>
        <v>1477</v>
      </c>
      <c r="K8" s="2">
        <f>ROUND([1]Beregningsskema!P18,0)</f>
        <v>989</v>
      </c>
      <c r="L8" s="2">
        <f>ROUND([1]Beregningsskema!N18,0)</f>
        <v>265</v>
      </c>
      <c r="M8" s="2">
        <f>ROUND([1]Beregningsskema!X18,0)</f>
        <v>500</v>
      </c>
      <c r="N8" s="2">
        <f>ROUND([1]Beregningsskema!AA18,0)</f>
        <v>3972</v>
      </c>
      <c r="O8" s="3" t="str">
        <f>CONCATENATE([1]Beregningsskema!$R$7, [1]Beregningsskema!$R$8,[1]Beregningsskema!$R$9,[1]Beregningsskema!$R$10)</f>
        <v>Tidligere forbed.forhøj.</v>
      </c>
      <c r="P8" s="3" t="str">
        <f>CONCATENATE([1]Beregningsskema!$T$7,[1]Beregningsskema!$T$8,[1]Beregningsskema!$T$9,[1]Beregningsskema!$T$10)</f>
        <v>Antennebudget</v>
      </c>
      <c r="Q8" s="3" t="str">
        <f>CONCATENATE([1]Beregningsskema!$V$7,[1]Beregningsskema!$V$8,[1]Beregningsskema!$V$9,[1]Beregningsskema!$V$10)</f>
        <v>Separat forbedringsforhøj.</v>
      </c>
      <c r="R8" s="3"/>
      <c r="S8" s="2">
        <f>ROUND([1]Beregningsskema!R18,0)</f>
        <v>741</v>
      </c>
      <c r="T8" s="2">
        <f>ROUND([1]Beregningsskema!T18,0)</f>
        <v>0</v>
      </c>
      <c r="U8" s="2">
        <f>ROUND([1]Beregningsskema!V18,0)</f>
        <v>0</v>
      </c>
      <c r="V8" s="3"/>
      <c r="W8" s="1"/>
      <c r="X8" s="1"/>
    </row>
    <row r="9" spans="1:24" ht="15">
      <c r="A9" s="1" t="str">
        <f>[1]Beregningsskema!C19</f>
        <v>Kirsten Bøving</v>
      </c>
      <c r="B9" s="1" t="str">
        <f>[1]Beregningsskema!$H$2</f>
        <v xml:space="preserve">Pontoppidansgade 20, </v>
      </c>
      <c r="C9" s="1" t="str">
        <f>[1]Beregningsskema!B19</f>
        <v>3.th.</v>
      </c>
      <c r="D9" s="1" t="str">
        <f>[1]Beregningsskema!$O$2</f>
        <v>8000 Århus C</v>
      </c>
      <c r="E9" s="2">
        <f>[1]Beregningsskema!AC19</f>
        <v>86</v>
      </c>
      <c r="F9" s="2">
        <f>ROUND([1]Beregningsskema!D19,2)</f>
        <v>86</v>
      </c>
      <c r="G9" s="2">
        <f>ROUND([1]Beregningsskema!H19,0)</f>
        <v>1161</v>
      </c>
      <c r="H9" s="2">
        <f>ROUND([1]Beregningsskema!F19,0)</f>
        <v>31612</v>
      </c>
      <c r="I9" s="2">
        <f>ROUND([1]Beregningsskema!J19,0)</f>
        <v>32773</v>
      </c>
      <c r="J9" s="2">
        <f>ROUND([1]Beregningsskema!L19,0)</f>
        <v>1477</v>
      </c>
      <c r="K9" s="2">
        <f>ROUND([1]Beregningsskema!P19,0)</f>
        <v>989</v>
      </c>
      <c r="L9" s="2">
        <f>ROUND([1]Beregningsskema!N19,0)</f>
        <v>265</v>
      </c>
      <c r="M9" s="2">
        <f>ROUND([1]Beregningsskema!X19,0)</f>
        <v>500</v>
      </c>
      <c r="N9" s="2">
        <f>ROUND([1]Beregningsskema!AA19,0)</f>
        <v>3874</v>
      </c>
      <c r="O9" s="3" t="str">
        <f>CONCATENATE([1]Beregningsskema!$R$7, [1]Beregningsskema!$R$8,[1]Beregningsskema!$R$9,[1]Beregningsskema!$R$10)</f>
        <v>Tidligere forbed.forhøj.</v>
      </c>
      <c r="P9" s="3" t="str">
        <f>CONCATENATE([1]Beregningsskema!$T$7,[1]Beregningsskema!$T$8,[1]Beregningsskema!$T$9,[1]Beregningsskema!$T$10)</f>
        <v>Antennebudget</v>
      </c>
      <c r="Q9" s="3" t="str">
        <f>CONCATENATE([1]Beregningsskema!$V$7,[1]Beregningsskema!$V$8,[1]Beregningsskema!$V$9,[1]Beregningsskema!$V$10)</f>
        <v>Separat forbedringsforhøj.</v>
      </c>
      <c r="R9" s="3"/>
      <c r="S9" s="2">
        <f>ROUND([1]Beregningsskema!R19,0)</f>
        <v>643</v>
      </c>
      <c r="T9" s="2">
        <f>ROUND([1]Beregningsskema!T19,0)</f>
        <v>0</v>
      </c>
      <c r="U9" s="2">
        <f>ROUND([1]Beregningsskema!V19,0)</f>
        <v>0</v>
      </c>
      <c r="V9" s="3"/>
      <c r="W9" s="1"/>
      <c r="X9" s="1"/>
    </row>
    <row r="10" spans="1:24" ht="15">
      <c r="A10" s="1" t="str">
        <f>[1]Beregningsskema!C20</f>
        <v>Marianne Engsted</v>
      </c>
      <c r="B10" s="1" t="str">
        <f>[1]Beregningsskema!$H$2</f>
        <v xml:space="preserve">Pontoppidansgade 20, </v>
      </c>
      <c r="C10" s="1" t="str">
        <f>[1]Beregningsskema!B20</f>
        <v>4.tv.</v>
      </c>
      <c r="D10" s="1" t="str">
        <f>[1]Beregningsskema!$O$2</f>
        <v>8000 Århus C</v>
      </c>
      <c r="E10" s="2">
        <f>[1]Beregningsskema!AC20</f>
        <v>79</v>
      </c>
      <c r="F10" s="2">
        <f>ROUND([1]Beregningsskema!D20,2)</f>
        <v>79</v>
      </c>
      <c r="G10" s="2">
        <f>ROUND([1]Beregningsskema!H20,0)</f>
        <v>1066</v>
      </c>
      <c r="H10" s="2">
        <f>ROUND([1]Beregningsskema!F20,0)</f>
        <v>29039</v>
      </c>
      <c r="I10" s="2">
        <f>ROUND([1]Beregningsskema!J20,0)</f>
        <v>30105</v>
      </c>
      <c r="J10" s="2">
        <f>ROUND([1]Beregningsskema!L20,0)</f>
        <v>1357</v>
      </c>
      <c r="K10" s="2">
        <f>ROUND([1]Beregningsskema!P20,0)</f>
        <v>909</v>
      </c>
      <c r="L10" s="2">
        <f>ROUND([1]Beregningsskema!N20,0)</f>
        <v>244</v>
      </c>
      <c r="M10" s="2">
        <f>ROUND([1]Beregningsskema!X20,0)</f>
        <v>500</v>
      </c>
      <c r="N10" s="2">
        <f>ROUND([1]Beregningsskema!AA20,0)</f>
        <v>3732</v>
      </c>
      <c r="O10" s="3" t="str">
        <f>CONCATENATE([1]Beregningsskema!$R$7, [1]Beregningsskema!$R$8,[1]Beregningsskema!$R$9,[1]Beregningsskema!$R$10)</f>
        <v>Tidligere forbed.forhøj.</v>
      </c>
      <c r="P10" s="3" t="str">
        <f>CONCATENATE([1]Beregningsskema!$T$7,[1]Beregningsskema!$T$8,[1]Beregningsskema!$T$9,[1]Beregningsskema!$T$10)</f>
        <v>Antennebudget</v>
      </c>
      <c r="Q10" s="3" t="str">
        <f>CONCATENATE([1]Beregningsskema!$V$7,[1]Beregningsskema!$V$8,[1]Beregningsskema!$V$9,[1]Beregningsskema!$V$10)</f>
        <v>Separat forbedringsforhøj.</v>
      </c>
      <c r="R10" s="3"/>
      <c r="S10" s="2">
        <f>ROUND([1]Beregningsskema!R20,0)</f>
        <v>723</v>
      </c>
      <c r="T10" s="2">
        <f>ROUND([1]Beregningsskema!T20,0)</f>
        <v>0</v>
      </c>
      <c r="U10" s="2">
        <f>ROUND([1]Beregningsskema!V20,0)</f>
        <v>0</v>
      </c>
      <c r="V10" s="3"/>
    </row>
    <row r="11" spans="1:24" ht="15">
      <c r="A11" s="1" t="str">
        <f>[1]Beregningsskema!C21</f>
        <v>Henrik Mølgaard Frandsen</v>
      </c>
      <c r="B11" s="1" t="str">
        <f>[1]Beregningsskema!$H$2</f>
        <v xml:space="preserve">Pontoppidansgade 20, </v>
      </c>
      <c r="C11" s="1" t="str">
        <f>[1]Beregningsskema!B21</f>
        <v>4.th.</v>
      </c>
      <c r="D11" s="1" t="str">
        <f>[1]Beregningsskema!$O$2</f>
        <v>8000 Århus C</v>
      </c>
      <c r="E11" s="2">
        <f>[1]Beregningsskema!AC21</f>
        <v>79</v>
      </c>
      <c r="F11" s="2">
        <f>ROUND([1]Beregningsskema!D21,2)</f>
        <v>79</v>
      </c>
      <c r="G11" s="2">
        <f>ROUND([1]Beregningsskema!H21,0)</f>
        <v>987</v>
      </c>
      <c r="H11" s="2">
        <f>ROUND([1]Beregningsskema!F21,0)</f>
        <v>26195</v>
      </c>
      <c r="I11" s="2">
        <f>ROUND([1]Beregningsskema!J21,0)</f>
        <v>27182</v>
      </c>
      <c r="J11" s="2">
        <f>ROUND([1]Beregningsskema!L21,0)</f>
        <v>1357</v>
      </c>
      <c r="K11" s="2">
        <f>ROUND([1]Beregningsskema!P21,0)</f>
        <v>909</v>
      </c>
      <c r="L11" s="2">
        <f>ROUND([1]Beregningsskema!N21,0)</f>
        <v>0</v>
      </c>
      <c r="M11" s="2">
        <f>ROUND([1]Beregningsskema!X21,0)</f>
        <v>500</v>
      </c>
      <c r="N11" s="2">
        <f>ROUND([1]Beregningsskema!AA21,0)</f>
        <v>3616</v>
      </c>
      <c r="O11" s="3" t="str">
        <f>CONCATENATE([1]Beregningsskema!$R$7, [1]Beregningsskema!$R$8,[1]Beregningsskema!$R$9,[1]Beregningsskema!$R$10)</f>
        <v>Tidligere forbed.forhøj.</v>
      </c>
      <c r="P11" s="3" t="str">
        <f>CONCATENATE([1]Beregningsskema!$T$7,[1]Beregningsskema!$T$8,[1]Beregningsskema!$T$9,[1]Beregningsskema!$T$10)</f>
        <v>Antennebudget</v>
      </c>
      <c r="Q11" s="3" t="str">
        <f>CONCATENATE([1]Beregningsskema!$V$7,[1]Beregningsskema!$V$8,[1]Beregningsskema!$V$9,[1]Beregningsskema!$V$10)</f>
        <v>Separat forbedringsforhøj.</v>
      </c>
      <c r="R11" s="3"/>
      <c r="S11" s="2">
        <f>ROUND([1]Beregningsskema!R21,0)</f>
        <v>724</v>
      </c>
      <c r="T11" s="2">
        <f>ROUND([1]Beregningsskema!T21,0)</f>
        <v>0</v>
      </c>
      <c r="U11" s="2">
        <f>ROUND([1]Beregningsskema!V21,0)</f>
        <v>127</v>
      </c>
      <c r="V11" s="3"/>
    </row>
    <row r="12" spans="1:24" ht="1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</sheetData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DANUDAN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Gade</dc:creator>
  <cp:lastModifiedBy>Helle Pedersen</cp:lastModifiedBy>
  <dcterms:created xsi:type="dcterms:W3CDTF">1998-09-16T11:07:53Z</dcterms:created>
  <dcterms:modified xsi:type="dcterms:W3CDTF">2017-06-23T07:47:31Z</dcterms:modified>
</cp:coreProperties>
</file>